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6660"/>
  </bookViews>
  <sheets>
    <sheet name="свод" sheetId="2" r:id="rId1"/>
  </sheets>
  <definedNames>
    <definedName name="_xlnm.Print_Area" localSheetId="0">свод!$A$1:$AA$18</definedName>
  </definedNames>
  <calcPr calcId="124519"/>
</workbook>
</file>

<file path=xl/calcChain.xml><?xml version="1.0" encoding="utf-8"?>
<calcChain xmlns="http://schemas.openxmlformats.org/spreadsheetml/2006/main">
  <c r="K17" i="2"/>
  <c r="K9"/>
  <c r="K15"/>
  <c r="K16"/>
  <c r="Z16" l="1"/>
  <c r="AA16" s="1"/>
  <c r="R8"/>
  <c r="G17"/>
  <c r="Z11"/>
  <c r="B17"/>
  <c r="R12"/>
  <c r="R13" l="1"/>
  <c r="K13"/>
  <c r="K12"/>
  <c r="H17"/>
  <c r="D17"/>
  <c r="I17"/>
  <c r="E17"/>
  <c r="R10"/>
  <c r="K10"/>
  <c r="K8"/>
  <c r="Y13" l="1"/>
  <c r="Z13"/>
  <c r="AA13" s="1"/>
  <c r="Z14"/>
  <c r="AA14" s="1"/>
  <c r="Z10"/>
  <c r="AA10" s="1"/>
  <c r="Y10"/>
  <c r="Q10"/>
  <c r="Z12"/>
  <c r="AA12" s="1"/>
  <c r="Y12"/>
  <c r="Z8"/>
  <c r="F17"/>
  <c r="J17"/>
  <c r="C17"/>
  <c r="AA11" l="1"/>
  <c r="Z17"/>
  <c r="AA17" s="1"/>
  <c r="Y17" l="1"/>
  <c r="Y14"/>
  <c r="Y11"/>
</calcChain>
</file>

<file path=xl/comments1.xml><?xml version="1.0" encoding="utf-8"?>
<comments xmlns="http://schemas.openxmlformats.org/spreadsheetml/2006/main">
  <authors>
    <author>Автор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1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<sst xmlns="http://schemas.openxmlformats.org/spreadsheetml/2006/main" count="48" uniqueCount="38">
  <si>
    <t>В том числе по государственным закупкам способом конкурса, признанных несостоявшимися</t>
  </si>
  <si>
    <t>в том числе с использованием двухэтапных процедур</t>
  </si>
  <si>
    <t>поставщиков-победителей</t>
  </si>
  <si>
    <t>Количество</t>
  </si>
  <si>
    <t>Способ закупок</t>
  </si>
  <si>
    <t xml:space="preserve">проведенных закупок </t>
  </si>
  <si>
    <t>Запланированные государственные закупки на 2019 год (Утвержденный  план)</t>
  </si>
  <si>
    <t>Запланированные государственные закупки на отчетный период с нарастающим итогом (Уточненный план)</t>
  </si>
  <si>
    <t>количество   договоров за отчетный период</t>
  </si>
  <si>
    <t>Сумма, выделенная из бюджета для закупки                          (тыс. тенге)</t>
  </si>
  <si>
    <t>Общий объем закупок      (тыс.тенге)               ( Ст.11+13+15)</t>
  </si>
  <si>
    <t>в том числе по ТРУ (тыс. тенге)</t>
  </si>
  <si>
    <t>Фактичексий объем ГЗ местного содержания (тыс.тенге) (Ст.18+20+22)</t>
  </si>
  <si>
    <t>в том числе по ТРУ местного содержания  (тыс. тенге)</t>
  </si>
  <si>
    <t>% МС                                         (Ст.17/Ст.10*100)</t>
  </si>
  <si>
    <t xml:space="preserve">условная экономия(тыс.тенге) </t>
  </si>
  <si>
    <t>количество</t>
  </si>
  <si>
    <t>сумма (тыс. тенге)</t>
  </si>
  <si>
    <t xml:space="preserve"> заключенных договоров </t>
  </si>
  <si>
    <t xml:space="preserve"> исполненных договоров </t>
  </si>
  <si>
    <t>товары</t>
  </si>
  <si>
    <t>% (от  общего  объема  закупок)</t>
  </si>
  <si>
    <t>работы</t>
  </si>
  <si>
    <t>услуги</t>
  </si>
  <si>
    <t xml:space="preserve">% от фактического объем ГЗ местного содержания </t>
  </si>
  <si>
    <t>(Ст.9-Ст.10)</t>
  </si>
  <si>
    <t>% Ст.25/Ст9*100</t>
  </si>
  <si>
    <t>А</t>
  </si>
  <si>
    <t>Государственные закупки, проведенные способом конкурса  Всего</t>
  </si>
  <si>
    <t>Государственные закупки, проведенные способом выбора поставщика с использованием запроса ценовых предложений</t>
  </si>
  <si>
    <t xml:space="preserve">Государственные закупки, проведенные способом закупок из одного источника.Всего                          </t>
  </si>
  <si>
    <t>В том числе по государственным закупкам  способом запроса ценовых предложений, признанных несостоявшимися</t>
  </si>
  <si>
    <t>В том числе государственные закупки, проведенные способом закупок  из одного источника путем прямого заключения договора</t>
  </si>
  <si>
    <t>Государственные закупки, проведенные на организованных электронных торгах</t>
  </si>
  <si>
    <t>Государственные закупки, проведенные через открытые товарные биржи</t>
  </si>
  <si>
    <t xml:space="preserve">Итого </t>
  </si>
  <si>
    <t>Приложение 1</t>
  </si>
  <si>
    <t xml:space="preserve">                                                       Отчет 1-ГЗ о проведенных государственных закупках по К Г У "Кабинет психолого-педагогической коррекции № 8, города Атбасар, Атбасарский район" управления образования Акмолинской области на 01.12.2020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</si>
</sst>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6" fillId="0" borderId="0" xfId="1" applyFont="1"/>
    <xf numFmtId="0" fontId="7" fillId="0" borderId="0" xfId="1" applyFont="1"/>
    <xf numFmtId="0" fontId="5" fillId="0" borderId="0" xfId="1" applyFont="1" applyBorder="1" applyAlignment="1" applyProtection="1">
      <alignment horizontal="left"/>
      <protection locked="0"/>
    </xf>
    <xf numFmtId="0" fontId="5" fillId="0" borderId="3" xfId="1" applyFont="1" applyBorder="1" applyAlignment="1">
      <alignment horizontal="center" vertical="top" wrapText="1"/>
    </xf>
    <xf numFmtId="0" fontId="5" fillId="0" borderId="3" xfId="1" applyFont="1" applyBorder="1" applyAlignment="1">
      <alignment vertical="top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5" fillId="0" borderId="3" xfId="1" applyFont="1" applyFill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3" fontId="5" fillId="2" borderId="3" xfId="1" applyNumberFormat="1" applyFont="1" applyFill="1" applyBorder="1" applyAlignment="1">
      <alignment horizontal="center" vertical="center"/>
    </xf>
    <xf numFmtId="0" fontId="7" fillId="2" borderId="0" xfId="1" applyFont="1" applyFill="1"/>
    <xf numFmtId="0" fontId="8" fillId="2" borderId="0" xfId="1" applyFont="1" applyFill="1"/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3" xfId="1" applyFont="1" applyBorder="1" applyAlignment="1">
      <alignment horizontal="center" vertical="top"/>
    </xf>
    <xf numFmtId="0" fontId="5" fillId="0" borderId="3" xfId="1" applyFont="1" applyBorder="1" applyAlignment="1">
      <alignment vertical="top"/>
    </xf>
    <xf numFmtId="0" fontId="5" fillId="0" borderId="3" xfId="1" applyFont="1" applyFill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3" xfId="1" applyFont="1" applyFill="1" applyBorder="1" applyAlignment="1">
      <alignment vertical="top"/>
    </xf>
  </cellXfs>
  <cellStyles count="5">
    <cellStyle name="Excel Built-in Normal" xfId="2"/>
    <cellStyle name="Обычный" xfId="0" builtinId="0"/>
    <cellStyle name="Обычный 2" xfId="1"/>
    <cellStyle name="Обычный 2 2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"/>
  <sheetViews>
    <sheetView tabSelected="1" view="pageBreakPreview" zoomScale="24" zoomScaleNormal="41" zoomScaleSheetLayoutView="24" workbookViewId="0">
      <selection activeCell="AA19" sqref="A19:AA44"/>
    </sheetView>
  </sheetViews>
  <sheetFormatPr defaultColWidth="78.28515625" defaultRowHeight="38.25"/>
  <cols>
    <col min="1" max="1" width="161.28515625" style="2" customWidth="1"/>
    <col min="2" max="2" width="24.5703125" style="2" customWidth="1"/>
    <col min="3" max="3" width="28" style="2" customWidth="1"/>
    <col min="4" max="4" width="23.5703125" style="2" customWidth="1"/>
    <col min="5" max="5" width="31.42578125" style="2" customWidth="1"/>
    <col min="6" max="6" width="27" style="2" customWidth="1"/>
    <col min="7" max="7" width="24.5703125" style="2" customWidth="1"/>
    <col min="8" max="8" width="28.28515625" style="2" customWidth="1"/>
    <col min="9" max="9" width="30.7109375" style="2" customWidth="1"/>
    <col min="10" max="10" width="28" style="2" customWidth="1"/>
    <col min="11" max="11" width="29.42578125" style="2" customWidth="1"/>
    <col min="12" max="12" width="22.7109375" style="2" customWidth="1"/>
    <col min="13" max="13" width="26.7109375" style="2" customWidth="1"/>
    <col min="14" max="14" width="23" style="2" customWidth="1"/>
    <col min="15" max="15" width="27.28515625" style="2" customWidth="1"/>
    <col min="16" max="16" width="25.85546875" style="2" customWidth="1"/>
    <col min="17" max="17" width="25.7109375" style="2" customWidth="1"/>
    <col min="18" max="18" width="22.85546875" style="2" customWidth="1"/>
    <col min="19" max="19" width="24" style="2" customWidth="1"/>
    <col min="20" max="20" width="31.42578125" style="2" customWidth="1"/>
    <col min="21" max="21" width="23.5703125" style="2" customWidth="1"/>
    <col min="22" max="22" width="24.28515625" style="2" customWidth="1"/>
    <col min="23" max="23" width="25.7109375" style="2" customWidth="1"/>
    <col min="24" max="24" width="28" style="2" customWidth="1"/>
    <col min="25" max="25" width="27.42578125" style="2" customWidth="1"/>
    <col min="26" max="26" width="20.7109375" style="2" customWidth="1"/>
    <col min="27" max="27" width="33.42578125" style="2" customWidth="1"/>
    <col min="28" max="16384" width="78.28515625" style="2"/>
  </cols>
  <sheetData>
    <row r="1" spans="1:27" ht="94.5" customHeight="1">
      <c r="A1" s="18"/>
      <c r="Z1" s="2" t="s">
        <v>36</v>
      </c>
    </row>
    <row r="2" spans="1:27" ht="109.5" customHeight="1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1"/>
      <c r="AA2" s="1"/>
    </row>
    <row r="3" spans="1:2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"/>
      <c r="AA3" s="1"/>
    </row>
    <row r="4" spans="1:2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"/>
      <c r="AA4" s="1"/>
    </row>
    <row r="5" spans="1:27" ht="290.25" customHeight="1">
      <c r="A5" s="23" t="s">
        <v>4</v>
      </c>
      <c r="B5" s="25" t="s">
        <v>6</v>
      </c>
      <c r="C5" s="25"/>
      <c r="D5" s="19" t="s">
        <v>7</v>
      </c>
      <c r="E5" s="19"/>
      <c r="F5" s="20" t="s">
        <v>8</v>
      </c>
      <c r="G5" s="26"/>
      <c r="H5" s="23" t="s">
        <v>3</v>
      </c>
      <c r="I5" s="23"/>
      <c r="J5" s="19" t="s">
        <v>9</v>
      </c>
      <c r="K5" s="25" t="s">
        <v>10</v>
      </c>
      <c r="L5" s="19" t="s">
        <v>11</v>
      </c>
      <c r="M5" s="19"/>
      <c r="N5" s="19"/>
      <c r="O5" s="19"/>
      <c r="P5" s="19"/>
      <c r="Q5" s="19"/>
      <c r="R5" s="19" t="s">
        <v>12</v>
      </c>
      <c r="S5" s="19" t="s">
        <v>13</v>
      </c>
      <c r="T5" s="19"/>
      <c r="U5" s="19"/>
      <c r="V5" s="19"/>
      <c r="W5" s="19"/>
      <c r="X5" s="19"/>
      <c r="Y5" s="20" t="s">
        <v>14</v>
      </c>
      <c r="Z5" s="19" t="s">
        <v>15</v>
      </c>
      <c r="AA5" s="19"/>
    </row>
    <row r="6" spans="1:27" ht="147.75" customHeight="1">
      <c r="A6" s="24"/>
      <c r="B6" s="4" t="s">
        <v>16</v>
      </c>
      <c r="C6" s="4" t="s">
        <v>17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5</v>
      </c>
      <c r="I6" s="4" t="s">
        <v>2</v>
      </c>
      <c r="J6" s="24"/>
      <c r="K6" s="27"/>
      <c r="L6" s="4" t="s">
        <v>20</v>
      </c>
      <c r="M6" s="4" t="s">
        <v>21</v>
      </c>
      <c r="N6" s="5" t="s">
        <v>22</v>
      </c>
      <c r="O6" s="4" t="s">
        <v>21</v>
      </c>
      <c r="P6" s="5" t="s">
        <v>23</v>
      </c>
      <c r="Q6" s="4" t="s">
        <v>21</v>
      </c>
      <c r="R6" s="19"/>
      <c r="S6" s="4" t="s">
        <v>20</v>
      </c>
      <c r="T6" s="4" t="s">
        <v>24</v>
      </c>
      <c r="U6" s="5" t="s">
        <v>22</v>
      </c>
      <c r="V6" s="4" t="s">
        <v>24</v>
      </c>
      <c r="W6" s="5" t="s">
        <v>23</v>
      </c>
      <c r="X6" s="4" t="s">
        <v>24</v>
      </c>
      <c r="Y6" s="21"/>
      <c r="Z6" s="4" t="s">
        <v>25</v>
      </c>
      <c r="AA6" s="4" t="s">
        <v>26</v>
      </c>
    </row>
    <row r="7" spans="1:27">
      <c r="A7" s="6" t="s">
        <v>27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  <c r="X7" s="7">
        <v>23</v>
      </c>
      <c r="Y7" s="8">
        <v>24</v>
      </c>
      <c r="Z7" s="9">
        <v>25</v>
      </c>
      <c r="AA7" s="9">
        <v>26</v>
      </c>
    </row>
    <row r="8" spans="1:27" ht="157.5" customHeight="1">
      <c r="A8" s="10" t="s">
        <v>28</v>
      </c>
      <c r="B8" s="11"/>
      <c r="C8" s="11"/>
      <c r="D8" s="11"/>
      <c r="E8" s="11"/>
      <c r="F8" s="11"/>
      <c r="G8" s="11"/>
      <c r="H8" s="11"/>
      <c r="I8" s="11"/>
      <c r="J8" s="11"/>
      <c r="K8" s="11">
        <f>L8+N8+P8</f>
        <v>0</v>
      </c>
      <c r="L8" s="11"/>
      <c r="M8" s="11"/>
      <c r="N8" s="11"/>
      <c r="O8" s="11"/>
      <c r="P8" s="11"/>
      <c r="Q8" s="11"/>
      <c r="R8" s="11">
        <f>S8+U8+W8</f>
        <v>0</v>
      </c>
      <c r="S8" s="12"/>
      <c r="T8" s="11"/>
      <c r="U8" s="11"/>
      <c r="V8" s="11"/>
      <c r="W8" s="11"/>
      <c r="X8" s="11"/>
      <c r="Y8" s="11"/>
      <c r="Z8" s="11">
        <f>J8-K8</f>
        <v>0</v>
      </c>
      <c r="AA8" s="11"/>
    </row>
    <row r="9" spans="1:27" ht="138" customHeight="1">
      <c r="A9" s="13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1">
        <f>L9+N9+P9</f>
        <v>0</v>
      </c>
      <c r="L9" s="12"/>
      <c r="M9" s="11"/>
      <c r="N9" s="12"/>
      <c r="O9" s="11"/>
      <c r="P9" s="12"/>
      <c r="Q9" s="11"/>
      <c r="R9" s="12"/>
      <c r="S9" s="12"/>
      <c r="T9" s="11"/>
      <c r="U9" s="12"/>
      <c r="V9" s="11"/>
      <c r="W9" s="12"/>
      <c r="X9" s="11"/>
      <c r="Y9" s="11"/>
      <c r="Z9" s="11"/>
      <c r="AA9" s="11"/>
    </row>
    <row r="10" spans="1:27" ht="165" customHeight="1">
      <c r="A10" s="10" t="s">
        <v>29</v>
      </c>
      <c r="B10" s="11"/>
      <c r="C10" s="11"/>
      <c r="D10" s="11"/>
      <c r="E10" s="11"/>
      <c r="F10" s="11"/>
      <c r="G10" s="11"/>
      <c r="H10" s="11"/>
      <c r="I10" s="11"/>
      <c r="J10" s="14"/>
      <c r="K10" s="11">
        <f>L10+N10+P10</f>
        <v>0</v>
      </c>
      <c r="L10" s="12"/>
      <c r="M10" s="11"/>
      <c r="N10" s="12"/>
      <c r="O10" s="11"/>
      <c r="P10" s="12"/>
      <c r="Q10" s="11" t="e">
        <f t="shared" ref="Q10" si="0">P10/K10*100</f>
        <v>#DIV/0!</v>
      </c>
      <c r="R10" s="12">
        <f>S10+U10+W10</f>
        <v>0</v>
      </c>
      <c r="S10" s="12"/>
      <c r="T10" s="11"/>
      <c r="U10" s="12"/>
      <c r="V10" s="11"/>
      <c r="W10" s="12"/>
      <c r="X10" s="11"/>
      <c r="Y10" s="11" t="e">
        <f t="shared" ref="Y10:Y17" si="1">R10/K10*100</f>
        <v>#DIV/0!</v>
      </c>
      <c r="Z10" s="11">
        <f t="shared" ref="Z10:Z17" si="2">J10-K10</f>
        <v>0</v>
      </c>
      <c r="AA10" s="11" t="e">
        <f t="shared" ref="AA10:AA17" si="3">Z10/J10*100</f>
        <v>#DIV/0!</v>
      </c>
    </row>
    <row r="11" spans="1:27" s="17" customFormat="1" ht="113.25" customHeight="1">
      <c r="A11" s="15" t="s">
        <v>30</v>
      </c>
      <c r="B11" s="16">
        <v>104</v>
      </c>
      <c r="C11" s="16">
        <v>1557.7</v>
      </c>
      <c r="D11" s="16">
        <v>104</v>
      </c>
      <c r="E11" s="16">
        <v>1558</v>
      </c>
      <c r="F11" s="16">
        <v>18</v>
      </c>
      <c r="G11" s="16">
        <v>16</v>
      </c>
      <c r="H11" s="16">
        <v>101</v>
      </c>
      <c r="I11" s="16">
        <v>18</v>
      </c>
      <c r="J11" s="16">
        <v>1558</v>
      </c>
      <c r="K11" s="16">
        <v>1558</v>
      </c>
      <c r="L11" s="16">
        <v>282.7</v>
      </c>
      <c r="M11" s="11">
        <v>100</v>
      </c>
      <c r="N11" s="16">
        <v>725</v>
      </c>
      <c r="O11" s="11">
        <v>100</v>
      </c>
      <c r="P11" s="16">
        <v>550</v>
      </c>
      <c r="Q11" s="11">
        <v>100</v>
      </c>
      <c r="R11" s="16">
        <v>1513</v>
      </c>
      <c r="S11" s="16">
        <v>283</v>
      </c>
      <c r="T11" s="11">
        <v>100</v>
      </c>
      <c r="U11" s="16">
        <v>680</v>
      </c>
      <c r="V11" s="11">
        <v>100</v>
      </c>
      <c r="W11" s="16">
        <v>525</v>
      </c>
      <c r="X11" s="11">
        <v>100</v>
      </c>
      <c r="Y11" s="11">
        <f t="shared" si="1"/>
        <v>97.111681643132215</v>
      </c>
      <c r="Z11" s="11">
        <f t="shared" si="2"/>
        <v>0</v>
      </c>
      <c r="AA11" s="11">
        <f t="shared" si="3"/>
        <v>0</v>
      </c>
    </row>
    <row r="12" spans="1:27" ht="132.75" customHeight="1">
      <c r="A12" s="10" t="s">
        <v>0</v>
      </c>
      <c r="B12" s="11"/>
      <c r="C12" s="11"/>
      <c r="D12" s="11"/>
      <c r="E12" s="11"/>
      <c r="F12" s="11"/>
      <c r="G12" s="11"/>
      <c r="H12" s="11"/>
      <c r="I12" s="11"/>
      <c r="J12" s="11"/>
      <c r="K12" s="11">
        <f>L12+P12</f>
        <v>0</v>
      </c>
      <c r="L12" s="11"/>
      <c r="M12" s="11"/>
      <c r="N12" s="11"/>
      <c r="O12" s="11"/>
      <c r="P12" s="11"/>
      <c r="Q12" s="11"/>
      <c r="R12" s="11">
        <f>S12</f>
        <v>0</v>
      </c>
      <c r="S12" s="11"/>
      <c r="T12" s="11"/>
      <c r="U12" s="11"/>
      <c r="V12" s="11"/>
      <c r="W12" s="11"/>
      <c r="X12" s="11"/>
      <c r="Y12" s="11" t="e">
        <f t="shared" si="1"/>
        <v>#DIV/0!</v>
      </c>
      <c r="Z12" s="11">
        <f t="shared" si="2"/>
        <v>0</v>
      </c>
      <c r="AA12" s="11" t="e">
        <f t="shared" si="3"/>
        <v>#DIV/0!</v>
      </c>
    </row>
    <row r="13" spans="1:27" ht="146.25" customHeight="1">
      <c r="A13" s="10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>
        <f>L13+N13+P13</f>
        <v>0</v>
      </c>
      <c r="L13" s="11"/>
      <c r="M13" s="11"/>
      <c r="N13" s="11"/>
      <c r="O13" s="11"/>
      <c r="P13" s="11"/>
      <c r="Q13" s="11"/>
      <c r="R13" s="11">
        <f>S13+U13+W13</f>
        <v>0</v>
      </c>
      <c r="S13" s="11"/>
      <c r="T13" s="11"/>
      <c r="U13" s="11"/>
      <c r="V13" s="11"/>
      <c r="W13" s="11"/>
      <c r="X13" s="11"/>
      <c r="Y13" s="11" t="e">
        <f t="shared" si="1"/>
        <v>#DIV/0!</v>
      </c>
      <c r="Z13" s="11">
        <f t="shared" si="2"/>
        <v>0</v>
      </c>
      <c r="AA13" s="11" t="e">
        <f t="shared" si="3"/>
        <v>#DIV/0!</v>
      </c>
    </row>
    <row r="14" spans="1:27" ht="127.5" customHeight="1">
      <c r="A14" s="10" t="s">
        <v>32</v>
      </c>
      <c r="B14" s="16">
        <v>104</v>
      </c>
      <c r="C14" s="16">
        <v>1558</v>
      </c>
      <c r="D14" s="16">
        <v>104</v>
      </c>
      <c r="E14" s="16">
        <v>1558</v>
      </c>
      <c r="F14" s="16">
        <v>18</v>
      </c>
      <c r="G14" s="16">
        <v>16</v>
      </c>
      <c r="H14" s="16">
        <v>101</v>
      </c>
      <c r="I14" s="16">
        <v>18</v>
      </c>
      <c r="J14" s="16">
        <v>1558</v>
      </c>
      <c r="K14" s="16">
        <v>1558</v>
      </c>
      <c r="L14" s="16">
        <v>283</v>
      </c>
      <c r="M14" s="11">
        <v>100</v>
      </c>
      <c r="N14" s="16">
        <v>725</v>
      </c>
      <c r="O14" s="11">
        <v>100</v>
      </c>
      <c r="P14" s="16">
        <v>550</v>
      </c>
      <c r="Q14" s="11">
        <v>100</v>
      </c>
      <c r="R14" s="16">
        <v>1513</v>
      </c>
      <c r="S14" s="16">
        <v>283</v>
      </c>
      <c r="T14" s="11">
        <v>100</v>
      </c>
      <c r="U14" s="16">
        <v>680</v>
      </c>
      <c r="V14" s="11">
        <v>100</v>
      </c>
      <c r="W14" s="16">
        <v>525</v>
      </c>
      <c r="X14" s="11">
        <v>100</v>
      </c>
      <c r="Y14" s="11">
        <f t="shared" si="1"/>
        <v>97.111681643132215</v>
      </c>
      <c r="Z14" s="11">
        <f t="shared" si="2"/>
        <v>0</v>
      </c>
      <c r="AA14" s="11">
        <f t="shared" si="3"/>
        <v>0</v>
      </c>
    </row>
    <row r="15" spans="1:27" ht="134.25" customHeight="1">
      <c r="A15" s="10" t="s">
        <v>33</v>
      </c>
      <c r="B15" s="11"/>
      <c r="C15" s="11"/>
      <c r="D15" s="11"/>
      <c r="E15" s="11"/>
      <c r="F15" s="11"/>
      <c r="G15" s="11"/>
      <c r="H15" s="11"/>
      <c r="I15" s="11"/>
      <c r="J15" s="11"/>
      <c r="K15" s="11">
        <f t="shared" ref="K15:K16" si="4">L15+N15+P15</f>
        <v>0</v>
      </c>
      <c r="L15" s="12"/>
      <c r="M15" s="11"/>
      <c r="N15" s="12"/>
      <c r="O15" s="11"/>
      <c r="P15" s="12"/>
      <c r="Q15" s="11"/>
      <c r="R15" s="12"/>
      <c r="S15" s="12"/>
      <c r="T15" s="11"/>
      <c r="U15" s="12"/>
      <c r="V15" s="11"/>
      <c r="W15" s="12"/>
      <c r="X15" s="11"/>
      <c r="Y15" s="11"/>
      <c r="Z15" s="11"/>
      <c r="AA15" s="11"/>
    </row>
    <row r="16" spans="1:27" ht="112.5" customHeight="1">
      <c r="A16" s="10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>
        <f t="shared" si="4"/>
        <v>0</v>
      </c>
      <c r="L16" s="11"/>
      <c r="M16" s="11"/>
      <c r="N16" s="11"/>
      <c r="O16" s="11"/>
      <c r="P16" s="11"/>
      <c r="Q16" s="11"/>
      <c r="R16" s="12"/>
      <c r="S16" s="11"/>
      <c r="T16" s="11"/>
      <c r="U16" s="11"/>
      <c r="V16" s="11"/>
      <c r="W16" s="11"/>
      <c r="X16" s="11"/>
      <c r="Y16" s="11"/>
      <c r="Z16" s="11">
        <f t="shared" si="2"/>
        <v>0</v>
      </c>
      <c r="AA16" s="11" t="e">
        <f t="shared" si="3"/>
        <v>#DIV/0!</v>
      </c>
    </row>
    <row r="17" spans="1:27" ht="76.5" customHeight="1">
      <c r="A17" s="10" t="s">
        <v>35</v>
      </c>
      <c r="B17" s="11">
        <f>B16+B11+B10+B8</f>
        <v>104</v>
      </c>
      <c r="C17" s="11">
        <f t="shared" ref="C17:J17" si="5">C16+C11+C10+C8</f>
        <v>1557.7</v>
      </c>
      <c r="D17" s="11">
        <f t="shared" si="5"/>
        <v>104</v>
      </c>
      <c r="E17" s="11">
        <f t="shared" si="5"/>
        <v>1558</v>
      </c>
      <c r="F17" s="11">
        <f t="shared" si="5"/>
        <v>18</v>
      </c>
      <c r="G17" s="11">
        <f>G16+G11+G10+G8</f>
        <v>16</v>
      </c>
      <c r="H17" s="11">
        <f t="shared" si="5"/>
        <v>101</v>
      </c>
      <c r="I17" s="11">
        <f t="shared" si="5"/>
        <v>18</v>
      </c>
      <c r="J17" s="11">
        <f t="shared" si="5"/>
        <v>1558</v>
      </c>
      <c r="K17" s="11">
        <f>K14</f>
        <v>1558</v>
      </c>
      <c r="L17" s="11">
        <v>283</v>
      </c>
      <c r="M17" s="11"/>
      <c r="N17" s="11">
        <v>725</v>
      </c>
      <c r="O17" s="11"/>
      <c r="P17" s="11">
        <v>550</v>
      </c>
      <c r="Q17" s="11"/>
      <c r="R17" s="11">
        <v>1513</v>
      </c>
      <c r="S17" s="11">
        <v>283</v>
      </c>
      <c r="T17" s="11"/>
      <c r="U17" s="11">
        <v>680</v>
      </c>
      <c r="V17" s="11"/>
      <c r="W17" s="11">
        <v>525</v>
      </c>
      <c r="X17" s="11"/>
      <c r="Y17" s="11">
        <f t="shared" si="1"/>
        <v>97.111681643132215</v>
      </c>
      <c r="Z17" s="11">
        <f t="shared" si="2"/>
        <v>0</v>
      </c>
      <c r="AA17" s="11">
        <f t="shared" si="3"/>
        <v>0</v>
      </c>
    </row>
    <row r="18" spans="1:27" ht="61.5">
      <c r="A18" s="18"/>
      <c r="Z18" s="2" t="s">
        <v>36</v>
      </c>
    </row>
  </sheetData>
  <mergeCells count="13">
    <mergeCell ref="S5:X5"/>
    <mergeCell ref="Y5:Y6"/>
    <mergeCell ref="Z5:AA5"/>
    <mergeCell ref="A2:Y2"/>
    <mergeCell ref="A5:A6"/>
    <mergeCell ref="B5:C5"/>
    <mergeCell ref="D5:E5"/>
    <mergeCell ref="F5:G5"/>
    <mergeCell ref="H5:I5"/>
    <mergeCell ref="J5:J6"/>
    <mergeCell ref="K5:K6"/>
    <mergeCell ref="L5:Q5"/>
    <mergeCell ref="R5:R6"/>
  </mergeCells>
  <pageMargins left="0.2" right="0.2" top="0.23" bottom="0.2" header="0.4" footer="0.3"/>
  <pageSetup paperSize="9" scale="1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Самал</dc:creator>
  <cp:lastModifiedBy>User</cp:lastModifiedBy>
  <cp:lastPrinted>2020-04-08T03:34:32Z</cp:lastPrinted>
  <dcterms:created xsi:type="dcterms:W3CDTF">2015-07-02T03:57:22Z</dcterms:created>
  <dcterms:modified xsi:type="dcterms:W3CDTF">2020-12-02T03:35:10Z</dcterms:modified>
</cp:coreProperties>
</file>